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360" yWindow="300" windowWidth="18780" windowHeight="11640"/>
  </bookViews>
  <sheets>
    <sheet name="Model" sheetId="2" r:id="rId1"/>
  </sheets>
  <definedNames>
    <definedName name="solver_adj" localSheetId="0" hidden="1">Model!$D$31:$J$31,Model!$D$33:$J$52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Model!$D$31:$J$31</definedName>
    <definedName name="solver_lhs10" localSheetId="0" hidden="1">Model!$L$36</definedName>
    <definedName name="solver_lhs11" localSheetId="0" hidden="1">Model!$L$41:$L$60</definedName>
    <definedName name="solver_lhs2" localSheetId="0" hidden="1">Model!$D$33:$J$52</definedName>
    <definedName name="solver_lhs3" localSheetId="0" hidden="1">Model!$D$53:$J$53</definedName>
    <definedName name="solver_lhs4" localSheetId="0" hidden="1">Model!$D$55:$J$55</definedName>
    <definedName name="solver_lhs5" localSheetId="0" hidden="1">Model!$K$31</definedName>
    <definedName name="solver_lhs6" localSheetId="0" hidden="1">Model!$K$33:$K$52</definedName>
    <definedName name="solver_lhs7" localSheetId="0" hidden="1">Model!$H$41:$H$60</definedName>
    <definedName name="solver_lhs8" localSheetId="0" hidden="1">Model!$I$41:$I$60</definedName>
    <definedName name="solver_lhs9" localSheetId="0" hidden="1">Model!$J$41:$J$60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Model!$B$30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10" localSheetId="0" hidden="1">1</definedName>
    <definedName name="solver_rel11" localSheetId="0" hidden="1">2</definedName>
    <definedName name="solver_rel2" localSheetId="0" hidden="1">5</definedName>
    <definedName name="solver_rel3" localSheetId="0" hidden="1">1</definedName>
    <definedName name="solver_rel4" localSheetId="0" hidden="1">2</definedName>
    <definedName name="solver_rel5" localSheetId="0" hidden="1">1</definedName>
    <definedName name="solver_rel6" localSheetId="0" hidden="1">2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1" localSheetId="0" hidden="1">binary</definedName>
    <definedName name="solver_rhs10" localSheetId="0" hidden="1">Model!$D$29</definedName>
    <definedName name="solver_rhs11" localSheetId="0" hidden="1">1</definedName>
    <definedName name="solver_rhs2" localSheetId="0" hidden="1">binary</definedName>
    <definedName name="solver_rhs3" localSheetId="0" hidden="1">Model!$D$54:$J$54</definedName>
    <definedName name="solver_rhs4" localSheetId="0" hidden="1">0</definedName>
    <definedName name="solver_rhs5" localSheetId="0" hidden="1">Model!$B$27</definedName>
    <definedName name="solver_rhs6" localSheetId="0" hidden="1">1</definedName>
    <definedName name="solver_rhs7" localSheetId="0" hidden="1">Model!$I$36</definedName>
    <definedName name="solver_rhs8" localSheetId="0" hidden="1">Model!$J$36</definedName>
    <definedName name="solver_rhs9" localSheetId="0" hidden="1">Model!$K$36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30" i="2" l="1"/>
  <c r="Q6" i="2"/>
  <c r="R6" i="2"/>
  <c r="S6" i="2"/>
  <c r="T6" i="2"/>
  <c r="U6" i="2"/>
  <c r="V6" i="2"/>
  <c r="Q7" i="2"/>
  <c r="R7" i="2"/>
  <c r="S7" i="2"/>
  <c r="T7" i="2"/>
  <c r="U7" i="2"/>
  <c r="V7" i="2"/>
  <c r="Q8" i="2"/>
  <c r="R8" i="2"/>
  <c r="S8" i="2"/>
  <c r="T8" i="2"/>
  <c r="U8" i="2"/>
  <c r="V8" i="2"/>
  <c r="Q9" i="2"/>
  <c r="R9" i="2"/>
  <c r="S9" i="2"/>
  <c r="T9" i="2"/>
  <c r="U9" i="2"/>
  <c r="V9" i="2"/>
  <c r="Q10" i="2"/>
  <c r="R10" i="2"/>
  <c r="S10" i="2"/>
  <c r="T10" i="2"/>
  <c r="U10" i="2"/>
  <c r="V10" i="2"/>
  <c r="Q11" i="2"/>
  <c r="R11" i="2"/>
  <c r="S11" i="2"/>
  <c r="T11" i="2"/>
  <c r="U11" i="2"/>
  <c r="V11" i="2"/>
  <c r="Q12" i="2"/>
  <c r="R12" i="2"/>
  <c r="S12" i="2"/>
  <c r="T12" i="2"/>
  <c r="U12" i="2"/>
  <c r="V12" i="2"/>
  <c r="Q13" i="2"/>
  <c r="R13" i="2"/>
  <c r="S13" i="2"/>
  <c r="T13" i="2"/>
  <c r="U13" i="2"/>
  <c r="V13" i="2"/>
  <c r="Q14" i="2"/>
  <c r="R14" i="2"/>
  <c r="S14" i="2"/>
  <c r="T14" i="2"/>
  <c r="U14" i="2"/>
  <c r="V14" i="2"/>
  <c r="Q15" i="2"/>
  <c r="R15" i="2"/>
  <c r="S15" i="2"/>
  <c r="T15" i="2"/>
  <c r="U15" i="2"/>
  <c r="V15" i="2"/>
  <c r="Q16" i="2"/>
  <c r="R16" i="2"/>
  <c r="S16" i="2"/>
  <c r="T16" i="2"/>
  <c r="U16" i="2"/>
  <c r="V16" i="2"/>
  <c r="Q17" i="2"/>
  <c r="R17" i="2"/>
  <c r="S17" i="2"/>
  <c r="T17" i="2"/>
  <c r="U17" i="2"/>
  <c r="V17" i="2"/>
  <c r="Q18" i="2"/>
  <c r="R18" i="2"/>
  <c r="S18" i="2"/>
  <c r="T18" i="2"/>
  <c r="U18" i="2"/>
  <c r="V18" i="2"/>
  <c r="Q19" i="2"/>
  <c r="R19" i="2"/>
  <c r="S19" i="2"/>
  <c r="T19" i="2"/>
  <c r="U19" i="2"/>
  <c r="V19" i="2"/>
  <c r="Q20" i="2"/>
  <c r="R20" i="2"/>
  <c r="S20" i="2"/>
  <c r="T20" i="2"/>
  <c r="U20" i="2"/>
  <c r="V20" i="2"/>
  <c r="Q21" i="2"/>
  <c r="R21" i="2"/>
  <c r="S21" i="2"/>
  <c r="T21" i="2"/>
  <c r="U21" i="2"/>
  <c r="V21" i="2"/>
  <c r="Q22" i="2"/>
  <c r="R22" i="2"/>
  <c r="S22" i="2"/>
  <c r="T22" i="2"/>
  <c r="U22" i="2"/>
  <c r="V22" i="2"/>
  <c r="Q23" i="2"/>
  <c r="R23" i="2"/>
  <c r="S23" i="2"/>
  <c r="T23" i="2"/>
  <c r="U23" i="2"/>
  <c r="V23" i="2"/>
  <c r="Q24" i="2"/>
  <c r="R24" i="2"/>
  <c r="S24" i="2"/>
  <c r="T24" i="2"/>
  <c r="U24" i="2"/>
  <c r="V24" i="2"/>
  <c r="Q25" i="2"/>
  <c r="R25" i="2"/>
  <c r="S25" i="2"/>
  <c r="T25" i="2"/>
  <c r="U25" i="2"/>
  <c r="V25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J55" i="2"/>
  <c r="I55" i="2"/>
  <c r="G55" i="2"/>
  <c r="F55" i="2"/>
  <c r="E55" i="2"/>
  <c r="D55" i="2"/>
  <c r="E54" i="2"/>
  <c r="F54" i="2"/>
  <c r="G54" i="2"/>
  <c r="H54" i="2"/>
  <c r="I54" i="2"/>
  <c r="J54" i="2"/>
  <c r="D54" i="2"/>
  <c r="K31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33" i="2"/>
  <c r="E53" i="2"/>
  <c r="F53" i="2"/>
  <c r="G53" i="2"/>
  <c r="H53" i="2"/>
  <c r="I53" i="2"/>
  <c r="J53" i="2"/>
  <c r="D53" i="2"/>
  <c r="E26" i="2" l="1"/>
  <c r="F26" i="2"/>
  <c r="G26" i="2"/>
  <c r="H26" i="2"/>
  <c r="I26" i="2"/>
  <c r="J26" i="2"/>
  <c r="D26" i="2"/>
</calcChain>
</file>

<file path=xl/sharedStrings.xml><?xml version="1.0" encoding="utf-8"?>
<sst xmlns="http://schemas.openxmlformats.org/spreadsheetml/2006/main" count="120" uniqueCount="44">
  <si>
    <t>;</t>
  </si>
  <si>
    <t xml:space="preserve">Demand </t>
  </si>
  <si>
    <t>(Truckloads)</t>
  </si>
  <si>
    <t>Bid</t>
  </si>
  <si>
    <t>$/Truckload</t>
  </si>
  <si>
    <t>Carrier 1</t>
  </si>
  <si>
    <t>Carrier 2</t>
  </si>
  <si>
    <t>Carrier 3</t>
  </si>
  <si>
    <t>Carrier 4</t>
  </si>
  <si>
    <t>Carrier 5</t>
  </si>
  <si>
    <t>Carrier 6</t>
  </si>
  <si>
    <t>Carrier 7</t>
  </si>
  <si>
    <t>City 1</t>
  </si>
  <si>
    <t>City 2</t>
  </si>
  <si>
    <t>City 3</t>
  </si>
  <si>
    <t>City 4</t>
  </si>
  <si>
    <t>City 5</t>
  </si>
  <si>
    <t>City 6</t>
  </si>
  <si>
    <t>City 7</t>
  </si>
  <si>
    <t>City 8</t>
  </si>
  <si>
    <t>City 9</t>
  </si>
  <si>
    <t>City 10</t>
  </si>
  <si>
    <t>City 11</t>
  </si>
  <si>
    <t>City 12</t>
  </si>
  <si>
    <t>City 13</t>
  </si>
  <si>
    <t>City 14</t>
  </si>
  <si>
    <t>City 15</t>
  </si>
  <si>
    <t>City 16</t>
  </si>
  <si>
    <t>City 17</t>
  </si>
  <si>
    <t>City 18</t>
  </si>
  <si>
    <t>City 19</t>
  </si>
  <si>
    <t>City 20</t>
  </si>
  <si>
    <t>Destination</t>
  </si>
  <si>
    <t>Offhaus Manufacturing</t>
  </si>
  <si>
    <t>Number of Bids</t>
  </si>
  <si>
    <t>Parameters</t>
  </si>
  <si>
    <t>Model</t>
  </si>
  <si>
    <t>Selected?</t>
  </si>
  <si>
    <t>Assigened?</t>
  </si>
  <si>
    <t>Total</t>
  </si>
  <si>
    <t>Total Cost</t>
  </si>
  <si>
    <t>Capacity</t>
  </si>
  <si>
    <t>Nonbids</t>
  </si>
  <si>
    <t>Max # Carriers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</si>
</sst>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64" fontId="19" fillId="0" borderId="15" xfId="0" applyNumberFormat="1" applyFont="1" applyBorder="1"/>
    <xf numFmtId="164" fontId="19" fillId="0" borderId="11" xfId="0" applyNumberFormat="1" applyFont="1" applyBorder="1"/>
    <xf numFmtId="164" fontId="19" fillId="0" borderId="0" xfId="0" applyNumberFormat="1" applyFont="1" applyBorder="1"/>
    <xf numFmtId="164" fontId="19" fillId="0" borderId="12" xfId="0" applyNumberFormat="1" applyFont="1" applyBorder="1"/>
    <xf numFmtId="164" fontId="19" fillId="0" borderId="16" xfId="0" applyNumberFormat="1" applyFont="1" applyBorder="1"/>
    <xf numFmtId="164" fontId="19" fillId="0" borderId="14" xfId="0" applyNumberFormat="1" applyFont="1" applyBorder="1"/>
    <xf numFmtId="0" fontId="19" fillId="0" borderId="0" xfId="0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18" fillId="0" borderId="0" xfId="0" applyFont="1" applyFill="1" applyBorder="1"/>
    <xf numFmtId="164" fontId="19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/>
    <xf numFmtId="0" fontId="19" fillId="0" borderId="0" xfId="0" applyFont="1" applyFill="1" applyBorder="1" applyAlignment="1">
      <alignment horizontal="left" indent="4"/>
    </xf>
    <xf numFmtId="164" fontId="19" fillId="0" borderId="0" xfId="0" applyNumberFormat="1" applyFont="1" applyFill="1" applyBorder="1"/>
    <xf numFmtId="0" fontId="19" fillId="0" borderId="0" xfId="0" applyFont="1" applyFill="1" applyBorder="1" applyAlignment="1">
      <alignment horizontal="left" indent="3"/>
    </xf>
    <xf numFmtId="0" fontId="19" fillId="33" borderId="0" xfId="0" applyFont="1" applyFill="1" applyBorder="1"/>
    <xf numFmtId="0" fontId="19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164" fontId="19" fillId="0" borderId="10" xfId="0" applyNumberFormat="1" applyFont="1" applyBorder="1"/>
    <xf numFmtId="164" fontId="19" fillId="0" borderId="17" xfId="0" applyNumberFormat="1" applyFont="1" applyBorder="1"/>
    <xf numFmtId="164" fontId="19" fillId="0" borderId="13" xfId="0" applyNumberFormat="1" applyFont="1" applyBorder="1"/>
    <xf numFmtId="0" fontId="19" fillId="33" borderId="0" xfId="0" applyFont="1" applyFill="1" applyBorder="1" applyAlignment="1">
      <alignment horizontal="right"/>
    </xf>
    <xf numFmtId="3" fontId="19" fillId="33" borderId="0" xfId="0" applyNumberFormat="1" applyFont="1" applyFill="1" applyBorder="1" applyAlignment="1">
      <alignment horizontal="right"/>
    </xf>
    <xf numFmtId="0" fontId="18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23"/>
  <sheetViews>
    <sheetView tabSelected="1" workbookViewId="0">
      <selection activeCell="A15" sqref="A15"/>
    </sheetView>
  </sheetViews>
  <sheetFormatPr defaultRowHeight="15.75" x14ac:dyDescent="0.25"/>
  <cols>
    <col min="1" max="1" width="23.7109375" style="19" bestFit="1" customWidth="1"/>
    <col min="2" max="2" width="17" style="19" bestFit="1" customWidth="1"/>
    <col min="3" max="3" width="16.140625" style="19" bestFit="1" customWidth="1"/>
    <col min="4" max="4" width="12.42578125" style="19" customWidth="1"/>
    <col min="5" max="5" width="12.42578125" style="19" bestFit="1" customWidth="1"/>
    <col min="6" max="6" width="11.140625" style="19" customWidth="1"/>
    <col min="7" max="10" width="12.42578125" style="19" bestFit="1" customWidth="1"/>
    <col min="11" max="11" width="9.140625" style="19"/>
    <col min="12" max="12" width="12" style="19" bestFit="1" customWidth="1"/>
    <col min="13" max="13" width="13.28515625" style="19" bestFit="1" customWidth="1"/>
    <col min="14" max="14" width="12.85546875" style="19" customWidth="1"/>
    <col min="15" max="15" width="11.28515625" style="19" bestFit="1" customWidth="1"/>
    <col min="16" max="16" width="9.140625" style="19"/>
    <col min="17" max="19" width="11.28515625" style="19" bestFit="1" customWidth="1"/>
    <col min="20" max="20" width="9.5703125" style="19" bestFit="1" customWidth="1"/>
    <col min="21" max="21" width="11.28515625" style="19" bestFit="1" customWidth="1"/>
    <col min="22" max="16384" width="9.140625" style="19"/>
  </cols>
  <sheetData>
    <row r="1" spans="1:22" s="26" customFormat="1" x14ac:dyDescent="0.25">
      <c r="A1" s="26" t="s">
        <v>33</v>
      </c>
    </row>
    <row r="2" spans="1:22" s="26" customFormat="1" x14ac:dyDescent="0.25"/>
    <row r="3" spans="1:22" x14ac:dyDescent="0.25">
      <c r="A3" s="26" t="s">
        <v>35</v>
      </c>
      <c r="O3" s="9"/>
    </row>
    <row r="4" spans="1:22" x14ac:dyDescent="0.25">
      <c r="C4" s="17" t="s">
        <v>3</v>
      </c>
      <c r="D4" s="7"/>
      <c r="E4" s="7"/>
      <c r="F4" s="7"/>
      <c r="G4" s="7"/>
      <c r="H4" s="7"/>
      <c r="I4" s="7"/>
      <c r="J4" s="7"/>
      <c r="L4" s="9"/>
      <c r="M4" s="7" t="s">
        <v>1</v>
      </c>
    </row>
    <row r="5" spans="1:22" ht="16.5" thickBot="1" x14ac:dyDescent="0.3">
      <c r="C5" s="1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L5" s="7" t="s">
        <v>32</v>
      </c>
      <c r="M5" s="7" t="s">
        <v>2</v>
      </c>
      <c r="P5" s="7" t="s">
        <v>5</v>
      </c>
      <c r="Q5" s="7" t="s">
        <v>6</v>
      </c>
      <c r="R5" s="7" t="s">
        <v>7</v>
      </c>
      <c r="S5" s="7" t="s">
        <v>8</v>
      </c>
      <c r="T5" s="7" t="s">
        <v>9</v>
      </c>
      <c r="U5" s="7" t="s">
        <v>10</v>
      </c>
      <c r="V5" s="7" t="s">
        <v>11</v>
      </c>
    </row>
    <row r="6" spans="1:22" x14ac:dyDescent="0.25">
      <c r="B6" s="7" t="s">
        <v>32</v>
      </c>
      <c r="C6" s="17" t="s">
        <v>12</v>
      </c>
      <c r="D6" s="21"/>
      <c r="E6" s="1"/>
      <c r="F6" s="1"/>
      <c r="G6" s="1"/>
      <c r="H6" s="1">
        <v>2188</v>
      </c>
      <c r="I6" s="1">
        <v>1666</v>
      </c>
      <c r="J6" s="2">
        <v>1790</v>
      </c>
      <c r="L6" s="17" t="s">
        <v>12</v>
      </c>
      <c r="M6" s="20">
        <v>30</v>
      </c>
      <c r="O6" s="17" t="s">
        <v>12</v>
      </c>
      <c r="P6" s="3">
        <f>D6*$M$6</f>
        <v>0</v>
      </c>
      <c r="Q6" s="3">
        <f t="shared" ref="Q6:V6" si="0">E6*$M$6</f>
        <v>0</v>
      </c>
      <c r="R6" s="3">
        <f t="shared" si="0"/>
        <v>0</v>
      </c>
      <c r="S6" s="3">
        <f t="shared" si="0"/>
        <v>0</v>
      </c>
      <c r="T6" s="3">
        <f t="shared" si="0"/>
        <v>65640</v>
      </c>
      <c r="U6" s="3">
        <f t="shared" si="0"/>
        <v>49980</v>
      </c>
      <c r="V6" s="3">
        <f t="shared" si="0"/>
        <v>53700</v>
      </c>
    </row>
    <row r="7" spans="1:22" x14ac:dyDescent="0.25">
      <c r="C7" s="17" t="s">
        <v>13</v>
      </c>
      <c r="D7" s="22"/>
      <c r="E7" s="3">
        <v>1453</v>
      </c>
      <c r="F7" s="3"/>
      <c r="G7" s="3"/>
      <c r="H7" s="3">
        <v>2602</v>
      </c>
      <c r="I7" s="3">
        <v>1767</v>
      </c>
      <c r="J7" s="4"/>
      <c r="L7" s="17" t="s">
        <v>13</v>
      </c>
      <c r="M7" s="20">
        <v>10</v>
      </c>
      <c r="O7" s="17" t="s">
        <v>13</v>
      </c>
      <c r="P7" s="3">
        <f>D7*$M$7</f>
        <v>0</v>
      </c>
      <c r="Q7" s="3">
        <f t="shared" ref="Q7:V7" si="1">E7*$M$7</f>
        <v>14530</v>
      </c>
      <c r="R7" s="3">
        <f t="shared" si="1"/>
        <v>0</v>
      </c>
      <c r="S7" s="3">
        <f t="shared" si="1"/>
        <v>0</v>
      </c>
      <c r="T7" s="3">
        <f t="shared" si="1"/>
        <v>26020</v>
      </c>
      <c r="U7" s="3">
        <f t="shared" si="1"/>
        <v>17670</v>
      </c>
      <c r="V7" s="3">
        <f t="shared" si="1"/>
        <v>0</v>
      </c>
    </row>
    <row r="8" spans="1:22" x14ac:dyDescent="0.25">
      <c r="C8" s="17" t="s">
        <v>14</v>
      </c>
      <c r="D8" s="22"/>
      <c r="E8" s="3">
        <v>1534</v>
      </c>
      <c r="F8" s="3"/>
      <c r="G8" s="3"/>
      <c r="H8" s="3">
        <v>2283</v>
      </c>
      <c r="I8" s="3">
        <v>1857</v>
      </c>
      <c r="J8" s="4">
        <v>1870</v>
      </c>
      <c r="L8" s="17" t="s">
        <v>14</v>
      </c>
      <c r="M8" s="20">
        <v>20</v>
      </c>
      <c r="O8" s="17" t="s">
        <v>14</v>
      </c>
      <c r="P8" s="3">
        <f>D8*$M$8</f>
        <v>0</v>
      </c>
      <c r="Q8" s="3">
        <f t="shared" ref="Q8:V8" si="2">E8*$M$8</f>
        <v>30680</v>
      </c>
      <c r="R8" s="3">
        <f t="shared" si="2"/>
        <v>0</v>
      </c>
      <c r="S8" s="3">
        <f t="shared" si="2"/>
        <v>0</v>
      </c>
      <c r="T8" s="3">
        <f t="shared" si="2"/>
        <v>45660</v>
      </c>
      <c r="U8" s="3">
        <f t="shared" si="2"/>
        <v>37140</v>
      </c>
      <c r="V8" s="3">
        <f t="shared" si="2"/>
        <v>37400</v>
      </c>
    </row>
    <row r="9" spans="1:22" x14ac:dyDescent="0.25">
      <c r="C9" s="17" t="s">
        <v>15</v>
      </c>
      <c r="D9" s="22"/>
      <c r="E9" s="3">
        <v>1687</v>
      </c>
      <c r="F9" s="3"/>
      <c r="G9" s="3"/>
      <c r="H9" s="3">
        <v>2617</v>
      </c>
      <c r="I9" s="3">
        <v>1738</v>
      </c>
      <c r="J9" s="4"/>
      <c r="L9" s="17" t="s">
        <v>15</v>
      </c>
      <c r="M9" s="20">
        <v>40</v>
      </c>
      <c r="O9" s="17" t="s">
        <v>15</v>
      </c>
      <c r="P9" s="3">
        <f>D9*$M$9</f>
        <v>0</v>
      </c>
      <c r="Q9" s="3">
        <f t="shared" ref="Q9:V9" si="3">E9*$M$9</f>
        <v>67480</v>
      </c>
      <c r="R9" s="3">
        <f t="shared" si="3"/>
        <v>0</v>
      </c>
      <c r="S9" s="3">
        <f t="shared" si="3"/>
        <v>0</v>
      </c>
      <c r="T9" s="3">
        <f t="shared" si="3"/>
        <v>104680</v>
      </c>
      <c r="U9" s="3">
        <f t="shared" si="3"/>
        <v>69520</v>
      </c>
      <c r="V9" s="3">
        <f t="shared" si="3"/>
        <v>0</v>
      </c>
    </row>
    <row r="10" spans="1:22" x14ac:dyDescent="0.25">
      <c r="C10" s="17" t="s">
        <v>16</v>
      </c>
      <c r="D10" s="22"/>
      <c r="E10" s="3">
        <v>1523</v>
      </c>
      <c r="F10" s="3"/>
      <c r="G10" s="3"/>
      <c r="H10" s="3">
        <v>2239</v>
      </c>
      <c r="I10" s="3">
        <v>1771</v>
      </c>
      <c r="J10" s="4">
        <v>1855</v>
      </c>
      <c r="L10" s="17" t="s">
        <v>16</v>
      </c>
      <c r="M10" s="20">
        <v>10</v>
      </c>
      <c r="O10" s="17" t="s">
        <v>16</v>
      </c>
      <c r="P10" s="3">
        <f>D10*$M$10</f>
        <v>0</v>
      </c>
      <c r="Q10" s="3">
        <f t="shared" ref="Q10:V10" si="4">E10*$M$10</f>
        <v>15230</v>
      </c>
      <c r="R10" s="3">
        <f t="shared" si="4"/>
        <v>0</v>
      </c>
      <c r="S10" s="3">
        <f t="shared" si="4"/>
        <v>0</v>
      </c>
      <c r="T10" s="3">
        <f t="shared" si="4"/>
        <v>22390</v>
      </c>
      <c r="U10" s="3">
        <f t="shared" si="4"/>
        <v>17710</v>
      </c>
      <c r="V10" s="3">
        <f t="shared" si="4"/>
        <v>18550</v>
      </c>
    </row>
    <row r="11" spans="1:22" x14ac:dyDescent="0.25">
      <c r="C11" s="17" t="s">
        <v>17</v>
      </c>
      <c r="D11" s="22"/>
      <c r="E11" s="3">
        <v>1521</v>
      </c>
      <c r="F11" s="3"/>
      <c r="G11" s="3"/>
      <c r="H11" s="3">
        <v>1571</v>
      </c>
      <c r="I11" s="3"/>
      <c r="J11" s="4">
        <v>1545</v>
      </c>
      <c r="L11" s="17" t="s">
        <v>17</v>
      </c>
      <c r="M11" s="20">
        <v>10</v>
      </c>
      <c r="O11" s="17" t="s">
        <v>17</v>
      </c>
      <c r="P11" s="3">
        <f>D11*$M$11</f>
        <v>0</v>
      </c>
      <c r="Q11" s="3">
        <f t="shared" ref="Q11:V11" si="5">E11*$M$11</f>
        <v>15210</v>
      </c>
      <c r="R11" s="3">
        <f t="shared" si="5"/>
        <v>0</v>
      </c>
      <c r="S11" s="3">
        <f t="shared" si="5"/>
        <v>0</v>
      </c>
      <c r="T11" s="3">
        <f t="shared" si="5"/>
        <v>15710</v>
      </c>
      <c r="U11" s="3">
        <f t="shared" si="5"/>
        <v>0</v>
      </c>
      <c r="V11" s="3">
        <f t="shared" si="5"/>
        <v>15450</v>
      </c>
    </row>
    <row r="12" spans="1:22" x14ac:dyDescent="0.25">
      <c r="C12" s="17" t="s">
        <v>18</v>
      </c>
      <c r="D12" s="22"/>
      <c r="E12" s="3">
        <v>2100</v>
      </c>
      <c r="F12" s="3"/>
      <c r="G12" s="3">
        <v>1922</v>
      </c>
      <c r="H12" s="3">
        <v>1938</v>
      </c>
      <c r="I12" s="3"/>
      <c r="J12" s="4">
        <v>2050</v>
      </c>
      <c r="L12" s="17" t="s">
        <v>18</v>
      </c>
      <c r="M12" s="20">
        <v>12</v>
      </c>
      <c r="O12" s="17" t="s">
        <v>18</v>
      </c>
      <c r="P12" s="3">
        <f>D12*$M$12</f>
        <v>0</v>
      </c>
      <c r="Q12" s="3">
        <f t="shared" ref="Q12:V12" si="6">E12*$M$12</f>
        <v>25200</v>
      </c>
      <c r="R12" s="3">
        <f t="shared" si="6"/>
        <v>0</v>
      </c>
      <c r="S12" s="3">
        <f t="shared" si="6"/>
        <v>23064</v>
      </c>
      <c r="T12" s="3">
        <f t="shared" si="6"/>
        <v>23256</v>
      </c>
      <c r="U12" s="3">
        <f t="shared" si="6"/>
        <v>0</v>
      </c>
      <c r="V12" s="3">
        <f t="shared" si="6"/>
        <v>24600</v>
      </c>
    </row>
    <row r="13" spans="1:22" x14ac:dyDescent="0.25">
      <c r="C13" s="17" t="s">
        <v>19</v>
      </c>
      <c r="D13" s="22"/>
      <c r="E13" s="3">
        <v>1800</v>
      </c>
      <c r="F13" s="3"/>
      <c r="G13" s="3">
        <v>1432</v>
      </c>
      <c r="H13" s="3">
        <v>1416</v>
      </c>
      <c r="I13" s="3"/>
      <c r="J13" s="4">
        <v>1739</v>
      </c>
      <c r="L13" s="17" t="s">
        <v>19</v>
      </c>
      <c r="M13" s="20">
        <v>25</v>
      </c>
      <c r="O13" s="17" t="s">
        <v>19</v>
      </c>
      <c r="P13" s="3">
        <f>D13*$M$13</f>
        <v>0</v>
      </c>
      <c r="Q13" s="3">
        <f t="shared" ref="Q13:V13" si="7">E13*$M$13</f>
        <v>45000</v>
      </c>
      <c r="R13" s="3">
        <f t="shared" si="7"/>
        <v>0</v>
      </c>
      <c r="S13" s="3">
        <f t="shared" si="7"/>
        <v>35800</v>
      </c>
      <c r="T13" s="3">
        <f t="shared" si="7"/>
        <v>35400</v>
      </c>
      <c r="U13" s="3">
        <f t="shared" si="7"/>
        <v>0</v>
      </c>
      <c r="V13" s="3">
        <f t="shared" si="7"/>
        <v>43475</v>
      </c>
    </row>
    <row r="14" spans="1:22" x14ac:dyDescent="0.25">
      <c r="C14" s="17" t="s">
        <v>20</v>
      </c>
      <c r="D14" s="22"/>
      <c r="E14" s="3">
        <v>1134</v>
      </c>
      <c r="F14" s="3"/>
      <c r="G14" s="3">
        <v>1233</v>
      </c>
      <c r="H14" s="3">
        <v>1181</v>
      </c>
      <c r="I14" s="3"/>
      <c r="J14" s="4">
        <v>1150</v>
      </c>
      <c r="L14" s="17" t="s">
        <v>20</v>
      </c>
      <c r="M14" s="20">
        <v>25</v>
      </c>
      <c r="O14" s="17" t="s">
        <v>20</v>
      </c>
      <c r="P14" s="3">
        <f>D14*$M$14</f>
        <v>0</v>
      </c>
      <c r="Q14" s="3">
        <f t="shared" ref="Q14:V14" si="8">E14*$M$14</f>
        <v>28350</v>
      </c>
      <c r="R14" s="3">
        <f t="shared" si="8"/>
        <v>0</v>
      </c>
      <c r="S14" s="3">
        <f t="shared" si="8"/>
        <v>30825</v>
      </c>
      <c r="T14" s="3">
        <f t="shared" si="8"/>
        <v>29525</v>
      </c>
      <c r="U14" s="3">
        <f t="shared" si="8"/>
        <v>0</v>
      </c>
      <c r="V14" s="3">
        <f t="shared" si="8"/>
        <v>28750</v>
      </c>
    </row>
    <row r="15" spans="1:22" x14ac:dyDescent="0.25">
      <c r="C15" s="17" t="s">
        <v>21</v>
      </c>
      <c r="D15" s="22"/>
      <c r="E15" s="3">
        <v>672</v>
      </c>
      <c r="F15" s="3"/>
      <c r="G15" s="3">
        <v>610</v>
      </c>
      <c r="H15" s="3">
        <v>669</v>
      </c>
      <c r="I15" s="3"/>
      <c r="J15" s="4">
        <v>678</v>
      </c>
      <c r="L15" s="17" t="s">
        <v>21</v>
      </c>
      <c r="M15" s="20">
        <v>33</v>
      </c>
      <c r="O15" s="17" t="s">
        <v>21</v>
      </c>
      <c r="P15" s="3">
        <f>D15*$M$15</f>
        <v>0</v>
      </c>
      <c r="Q15" s="3">
        <f t="shared" ref="Q15:V15" si="9">E15*$M$15</f>
        <v>22176</v>
      </c>
      <c r="R15" s="3">
        <f t="shared" si="9"/>
        <v>0</v>
      </c>
      <c r="S15" s="3">
        <f t="shared" si="9"/>
        <v>20130</v>
      </c>
      <c r="T15" s="3">
        <f t="shared" si="9"/>
        <v>22077</v>
      </c>
      <c r="U15" s="3">
        <f t="shared" si="9"/>
        <v>0</v>
      </c>
      <c r="V15" s="3">
        <f t="shared" si="9"/>
        <v>22374</v>
      </c>
    </row>
    <row r="16" spans="1:22" x14ac:dyDescent="0.25">
      <c r="C16" s="17" t="s">
        <v>22</v>
      </c>
      <c r="D16" s="22">
        <v>724</v>
      </c>
      <c r="E16" s="3"/>
      <c r="F16" s="3">
        <v>723</v>
      </c>
      <c r="G16" s="3">
        <v>627</v>
      </c>
      <c r="H16" s="3">
        <v>657</v>
      </c>
      <c r="I16" s="3"/>
      <c r="J16" s="4">
        <v>706</v>
      </c>
      <c r="L16" s="17" t="s">
        <v>22</v>
      </c>
      <c r="M16" s="20">
        <v>11</v>
      </c>
      <c r="O16" s="17" t="s">
        <v>22</v>
      </c>
      <c r="P16" s="3">
        <f>D16*$M$16</f>
        <v>7964</v>
      </c>
      <c r="Q16" s="3">
        <f t="shared" ref="Q16:V16" si="10">E16*$M$16</f>
        <v>0</v>
      </c>
      <c r="R16" s="3">
        <f t="shared" si="10"/>
        <v>7953</v>
      </c>
      <c r="S16" s="3">
        <f t="shared" si="10"/>
        <v>6897</v>
      </c>
      <c r="T16" s="3">
        <f t="shared" si="10"/>
        <v>7227</v>
      </c>
      <c r="U16" s="3">
        <f t="shared" si="10"/>
        <v>0</v>
      </c>
      <c r="V16" s="3">
        <f t="shared" si="10"/>
        <v>7766</v>
      </c>
    </row>
    <row r="17" spans="1:22" x14ac:dyDescent="0.25">
      <c r="C17" s="17" t="s">
        <v>23</v>
      </c>
      <c r="D17" s="22">
        <v>766</v>
      </c>
      <c r="E17" s="3"/>
      <c r="F17" s="3">
        <v>766</v>
      </c>
      <c r="G17" s="3">
        <v>721</v>
      </c>
      <c r="H17" s="3">
        <v>682</v>
      </c>
      <c r="I17" s="3"/>
      <c r="J17" s="4">
        <v>733</v>
      </c>
      <c r="L17" s="17" t="s">
        <v>23</v>
      </c>
      <c r="M17" s="20">
        <v>29</v>
      </c>
      <c r="O17" s="17" t="s">
        <v>23</v>
      </c>
      <c r="P17" s="3">
        <f>D17*$M$17</f>
        <v>22214</v>
      </c>
      <c r="Q17" s="3">
        <f t="shared" ref="Q17:V17" si="11">E17*$M$17</f>
        <v>0</v>
      </c>
      <c r="R17" s="3">
        <f t="shared" si="11"/>
        <v>22214</v>
      </c>
      <c r="S17" s="3">
        <f t="shared" si="11"/>
        <v>20909</v>
      </c>
      <c r="T17" s="3">
        <f t="shared" si="11"/>
        <v>19778</v>
      </c>
      <c r="U17" s="3">
        <f t="shared" si="11"/>
        <v>0</v>
      </c>
      <c r="V17" s="3">
        <f t="shared" si="11"/>
        <v>21257</v>
      </c>
    </row>
    <row r="18" spans="1:22" x14ac:dyDescent="0.25">
      <c r="C18" s="17" t="s">
        <v>24</v>
      </c>
      <c r="D18" s="22">
        <v>741</v>
      </c>
      <c r="E18" s="3"/>
      <c r="F18" s="3">
        <v>745</v>
      </c>
      <c r="G18" s="3"/>
      <c r="H18" s="3">
        <v>682</v>
      </c>
      <c r="I18" s="3"/>
      <c r="J18" s="4">
        <v>733</v>
      </c>
      <c r="L18" s="17" t="s">
        <v>24</v>
      </c>
      <c r="M18" s="20">
        <v>12</v>
      </c>
      <c r="O18" s="17" t="s">
        <v>24</v>
      </c>
      <c r="P18" s="3">
        <f>D18*$M$18</f>
        <v>8892</v>
      </c>
      <c r="Q18" s="3">
        <f t="shared" ref="Q18:V18" si="12">E18*$M$18</f>
        <v>0</v>
      </c>
      <c r="R18" s="3">
        <f t="shared" si="12"/>
        <v>8940</v>
      </c>
      <c r="S18" s="3">
        <f t="shared" si="12"/>
        <v>0</v>
      </c>
      <c r="T18" s="3">
        <f t="shared" si="12"/>
        <v>8184</v>
      </c>
      <c r="U18" s="3">
        <f t="shared" si="12"/>
        <v>0</v>
      </c>
      <c r="V18" s="3">
        <f t="shared" si="12"/>
        <v>8796</v>
      </c>
    </row>
    <row r="19" spans="1:22" x14ac:dyDescent="0.25">
      <c r="C19" s="17" t="s">
        <v>25</v>
      </c>
      <c r="D19" s="22">
        <v>815</v>
      </c>
      <c r="E19" s="3">
        <v>800</v>
      </c>
      <c r="F19" s="3">
        <v>828</v>
      </c>
      <c r="G19" s="3"/>
      <c r="H19" s="3">
        <v>745</v>
      </c>
      <c r="I19" s="3"/>
      <c r="J19" s="4">
        <v>832</v>
      </c>
      <c r="L19" s="17" t="s">
        <v>25</v>
      </c>
      <c r="M19" s="20">
        <v>24</v>
      </c>
      <c r="O19" s="17" t="s">
        <v>25</v>
      </c>
      <c r="P19" s="3">
        <f>D19*$M$19</f>
        <v>19560</v>
      </c>
      <c r="Q19" s="3">
        <f t="shared" ref="Q19:V19" si="13">E19*$M$19</f>
        <v>19200</v>
      </c>
      <c r="R19" s="3">
        <f t="shared" si="13"/>
        <v>19872</v>
      </c>
      <c r="S19" s="3">
        <f t="shared" si="13"/>
        <v>0</v>
      </c>
      <c r="T19" s="3">
        <f t="shared" si="13"/>
        <v>17880</v>
      </c>
      <c r="U19" s="3">
        <f t="shared" si="13"/>
        <v>0</v>
      </c>
      <c r="V19" s="3">
        <f t="shared" si="13"/>
        <v>19968</v>
      </c>
    </row>
    <row r="20" spans="1:22" x14ac:dyDescent="0.25">
      <c r="C20" s="17" t="s">
        <v>26</v>
      </c>
      <c r="D20" s="22">
        <v>904</v>
      </c>
      <c r="E20" s="3"/>
      <c r="F20" s="3">
        <v>880</v>
      </c>
      <c r="G20" s="3"/>
      <c r="H20" s="3">
        <v>891</v>
      </c>
      <c r="I20" s="3"/>
      <c r="J20" s="4">
        <v>914</v>
      </c>
      <c r="L20" s="17" t="s">
        <v>26</v>
      </c>
      <c r="M20" s="20">
        <v>10</v>
      </c>
      <c r="O20" s="17" t="s">
        <v>26</v>
      </c>
      <c r="P20" s="3">
        <f>D20*$M$20</f>
        <v>9040</v>
      </c>
      <c r="Q20" s="3">
        <f t="shared" ref="Q20:V20" si="14">E20*$M$20</f>
        <v>0</v>
      </c>
      <c r="R20" s="3">
        <f t="shared" si="14"/>
        <v>8800</v>
      </c>
      <c r="S20" s="3">
        <f t="shared" si="14"/>
        <v>0</v>
      </c>
      <c r="T20" s="3">
        <f t="shared" si="14"/>
        <v>8910</v>
      </c>
      <c r="U20" s="3">
        <f t="shared" si="14"/>
        <v>0</v>
      </c>
      <c r="V20" s="3">
        <f t="shared" si="14"/>
        <v>9140</v>
      </c>
    </row>
    <row r="21" spans="1:22" x14ac:dyDescent="0.25">
      <c r="C21" s="17" t="s">
        <v>27</v>
      </c>
      <c r="D21" s="22">
        <v>958</v>
      </c>
      <c r="E21" s="3"/>
      <c r="F21" s="3">
        <v>933</v>
      </c>
      <c r="G21" s="3"/>
      <c r="H21" s="3">
        <v>891</v>
      </c>
      <c r="I21" s="3"/>
      <c r="J21" s="4">
        <v>914</v>
      </c>
      <c r="L21" s="17" t="s">
        <v>27</v>
      </c>
      <c r="M21" s="20">
        <v>10</v>
      </c>
      <c r="O21" s="17" t="s">
        <v>27</v>
      </c>
      <c r="P21" s="3">
        <f>D21*$M$21</f>
        <v>9580</v>
      </c>
      <c r="Q21" s="3">
        <f t="shared" ref="Q21:V21" si="15">E21*$M$21</f>
        <v>0</v>
      </c>
      <c r="R21" s="3">
        <f t="shared" si="15"/>
        <v>9330</v>
      </c>
      <c r="S21" s="3">
        <f t="shared" si="15"/>
        <v>0</v>
      </c>
      <c r="T21" s="3">
        <f t="shared" si="15"/>
        <v>8910</v>
      </c>
      <c r="U21" s="3">
        <f t="shared" si="15"/>
        <v>0</v>
      </c>
      <c r="V21" s="3">
        <f t="shared" si="15"/>
        <v>9140</v>
      </c>
    </row>
    <row r="22" spans="1:22" x14ac:dyDescent="0.25">
      <c r="C22" s="17" t="s">
        <v>28</v>
      </c>
      <c r="D22" s="22">
        <v>925</v>
      </c>
      <c r="E22" s="3"/>
      <c r="F22" s="3">
        <v>929</v>
      </c>
      <c r="G22" s="3"/>
      <c r="H22" s="3">
        <v>937</v>
      </c>
      <c r="I22" s="3"/>
      <c r="J22" s="4">
        <v>984</v>
      </c>
      <c r="L22" s="17" t="s">
        <v>28</v>
      </c>
      <c r="M22" s="20">
        <v>23</v>
      </c>
      <c r="O22" s="17" t="s">
        <v>28</v>
      </c>
      <c r="P22" s="3">
        <f>D22*$M$22</f>
        <v>21275</v>
      </c>
      <c r="Q22" s="3">
        <f t="shared" ref="Q22:V22" si="16">E22*$M$22</f>
        <v>0</v>
      </c>
      <c r="R22" s="3">
        <f t="shared" si="16"/>
        <v>21367</v>
      </c>
      <c r="S22" s="3">
        <f t="shared" si="16"/>
        <v>0</v>
      </c>
      <c r="T22" s="3">
        <f t="shared" si="16"/>
        <v>21551</v>
      </c>
      <c r="U22" s="3">
        <f t="shared" si="16"/>
        <v>0</v>
      </c>
      <c r="V22" s="3">
        <f t="shared" si="16"/>
        <v>22632</v>
      </c>
    </row>
    <row r="23" spans="1:22" x14ac:dyDescent="0.25">
      <c r="C23" s="17" t="s">
        <v>29</v>
      </c>
      <c r="D23" s="22">
        <v>892</v>
      </c>
      <c r="E23" s="3"/>
      <c r="F23" s="3">
        <v>869</v>
      </c>
      <c r="G23" s="3">
        <v>822</v>
      </c>
      <c r="H23" s="3">
        <v>829</v>
      </c>
      <c r="I23" s="3"/>
      <c r="J23" s="4">
        <v>864</v>
      </c>
      <c r="L23" s="17" t="s">
        <v>29</v>
      </c>
      <c r="M23" s="20">
        <v>25</v>
      </c>
      <c r="O23" s="17" t="s">
        <v>29</v>
      </c>
      <c r="P23" s="3">
        <f>D23*$M$23</f>
        <v>22300</v>
      </c>
      <c r="Q23" s="3">
        <f t="shared" ref="Q23:V23" si="17">E23*$M$23</f>
        <v>0</v>
      </c>
      <c r="R23" s="3">
        <f t="shared" si="17"/>
        <v>21725</v>
      </c>
      <c r="S23" s="3">
        <f t="shared" si="17"/>
        <v>20550</v>
      </c>
      <c r="T23" s="3">
        <f t="shared" si="17"/>
        <v>20725</v>
      </c>
      <c r="U23" s="3">
        <f t="shared" si="17"/>
        <v>0</v>
      </c>
      <c r="V23" s="3">
        <f t="shared" si="17"/>
        <v>21600</v>
      </c>
    </row>
    <row r="24" spans="1:22" x14ac:dyDescent="0.25">
      <c r="C24" s="17" t="s">
        <v>30</v>
      </c>
      <c r="D24" s="22">
        <v>927</v>
      </c>
      <c r="E24" s="3"/>
      <c r="F24" s="3">
        <v>969</v>
      </c>
      <c r="G24" s="3"/>
      <c r="H24" s="3">
        <v>967</v>
      </c>
      <c r="I24" s="3"/>
      <c r="J24" s="4">
        <v>1008</v>
      </c>
      <c r="L24" s="17" t="s">
        <v>30</v>
      </c>
      <c r="M24" s="20">
        <v>12</v>
      </c>
      <c r="O24" s="17" t="s">
        <v>30</v>
      </c>
      <c r="P24" s="3">
        <f>D24*$M$24</f>
        <v>11124</v>
      </c>
      <c r="Q24" s="3">
        <f t="shared" ref="Q24:V24" si="18">E24*$M$24</f>
        <v>0</v>
      </c>
      <c r="R24" s="3">
        <f t="shared" si="18"/>
        <v>11628</v>
      </c>
      <c r="S24" s="3">
        <f t="shared" si="18"/>
        <v>0</v>
      </c>
      <c r="T24" s="3">
        <f t="shared" si="18"/>
        <v>11604</v>
      </c>
      <c r="U24" s="3">
        <f t="shared" si="18"/>
        <v>0</v>
      </c>
      <c r="V24" s="3">
        <f t="shared" si="18"/>
        <v>12096</v>
      </c>
    </row>
    <row r="25" spans="1:22" ht="16.5" thickBot="1" x14ac:dyDescent="0.3">
      <c r="C25" s="17" t="s">
        <v>31</v>
      </c>
      <c r="D25" s="23">
        <v>963</v>
      </c>
      <c r="E25" s="5"/>
      <c r="F25" s="5">
        <v>938</v>
      </c>
      <c r="G25" s="5"/>
      <c r="H25" s="5">
        <v>955</v>
      </c>
      <c r="I25" s="5"/>
      <c r="J25" s="6">
        <v>995</v>
      </c>
      <c r="L25" s="17" t="s">
        <v>31</v>
      </c>
      <c r="M25" s="20">
        <v>10</v>
      </c>
      <c r="O25" s="17" t="s">
        <v>31</v>
      </c>
      <c r="P25" s="3">
        <f>D25*$M$25</f>
        <v>9630</v>
      </c>
      <c r="Q25" s="3">
        <f t="shared" ref="Q25:V25" si="19">E25*$M$25</f>
        <v>0</v>
      </c>
      <c r="R25" s="3">
        <f t="shared" si="19"/>
        <v>9380</v>
      </c>
      <c r="S25" s="3">
        <f t="shared" si="19"/>
        <v>0</v>
      </c>
      <c r="T25" s="3">
        <f t="shared" si="19"/>
        <v>9550</v>
      </c>
      <c r="U25" s="3">
        <f t="shared" si="19"/>
        <v>0</v>
      </c>
      <c r="V25" s="3">
        <f t="shared" si="19"/>
        <v>9950</v>
      </c>
    </row>
    <row r="26" spans="1:22" x14ac:dyDescent="0.25">
      <c r="C26" s="19" t="s">
        <v>34</v>
      </c>
      <c r="D26" s="20">
        <f>COUNT(D6:D25)</f>
        <v>10</v>
      </c>
      <c r="E26" s="20">
        <f t="shared" ref="E26:J26" si="20">COUNT(E6:E25)</f>
        <v>10</v>
      </c>
      <c r="F26" s="20">
        <f t="shared" si="20"/>
        <v>10</v>
      </c>
      <c r="G26" s="20">
        <f t="shared" si="20"/>
        <v>7</v>
      </c>
      <c r="H26" s="20">
        <f t="shared" si="20"/>
        <v>20</v>
      </c>
      <c r="I26" s="20">
        <f t="shared" si="20"/>
        <v>5</v>
      </c>
      <c r="J26" s="20">
        <f t="shared" si="20"/>
        <v>18</v>
      </c>
    </row>
    <row r="27" spans="1:22" x14ac:dyDescent="0.25">
      <c r="A27" s="19" t="s">
        <v>43</v>
      </c>
      <c r="B27" s="19">
        <v>3</v>
      </c>
      <c r="D27" s="20"/>
      <c r="E27" s="20"/>
      <c r="F27" s="20"/>
      <c r="G27" s="20"/>
      <c r="H27" s="20"/>
      <c r="I27" s="20"/>
      <c r="J27" s="20"/>
    </row>
    <row r="28" spans="1:22" s="9" customFormat="1" x14ac:dyDescent="0.25"/>
    <row r="29" spans="1:22" s="9" customFormat="1" x14ac:dyDescent="0.25">
      <c r="A29" s="10" t="s">
        <v>36</v>
      </c>
      <c r="D29" s="7"/>
    </row>
    <row r="30" spans="1:22" s="9" customFormat="1" x14ac:dyDescent="0.25">
      <c r="A30" s="9" t="s">
        <v>40</v>
      </c>
      <c r="B30" s="14">
        <f>SUMPRODUCT(D33:J52,P6:V25)</f>
        <v>436512</v>
      </c>
      <c r="D30" s="7" t="s">
        <v>5</v>
      </c>
      <c r="E30" s="7" t="s">
        <v>6</v>
      </c>
      <c r="F30" s="7" t="s">
        <v>7</v>
      </c>
      <c r="G30" s="7" t="s">
        <v>8</v>
      </c>
      <c r="H30" s="7" t="s">
        <v>9</v>
      </c>
      <c r="I30" s="7" t="s">
        <v>10</v>
      </c>
      <c r="J30" s="7" t="s">
        <v>11</v>
      </c>
      <c r="K30" s="7" t="s">
        <v>39</v>
      </c>
    </row>
    <row r="31" spans="1:22" s="9" customFormat="1" x14ac:dyDescent="0.25">
      <c r="C31" s="9" t="s">
        <v>37</v>
      </c>
      <c r="D31" s="16">
        <v>0</v>
      </c>
      <c r="E31" s="16">
        <v>1</v>
      </c>
      <c r="F31" s="16">
        <v>0</v>
      </c>
      <c r="G31" s="16">
        <v>0</v>
      </c>
      <c r="H31" s="16">
        <v>1</v>
      </c>
      <c r="I31" s="16">
        <v>1</v>
      </c>
      <c r="J31" s="16">
        <v>0</v>
      </c>
      <c r="K31" s="17">
        <f>SUM(D31:J31)</f>
        <v>3</v>
      </c>
    </row>
    <row r="32" spans="1:22" s="9" customFormat="1" x14ac:dyDescent="0.25">
      <c r="C32" s="9" t="s">
        <v>38</v>
      </c>
      <c r="K32" s="7"/>
    </row>
    <row r="33" spans="3:13" s="9" customFormat="1" x14ac:dyDescent="0.25">
      <c r="C33" s="17" t="s">
        <v>12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1</v>
      </c>
      <c r="J33" s="24">
        <v>0</v>
      </c>
      <c r="K33" s="9">
        <f>SUM(D33:J33)</f>
        <v>1</v>
      </c>
    </row>
    <row r="34" spans="3:13" s="9" customFormat="1" x14ac:dyDescent="0.25">
      <c r="C34" s="17" t="s">
        <v>13</v>
      </c>
      <c r="D34" s="24">
        <v>0</v>
      </c>
      <c r="E34" s="24">
        <v>1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9">
        <f t="shared" ref="K34:K52" si="21">SUM(D34:J34)</f>
        <v>1</v>
      </c>
    </row>
    <row r="35" spans="3:13" s="9" customFormat="1" x14ac:dyDescent="0.25">
      <c r="C35" s="17" t="s">
        <v>14</v>
      </c>
      <c r="D35" s="24">
        <v>0</v>
      </c>
      <c r="E35" s="24">
        <v>1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9">
        <f t="shared" si="21"/>
        <v>1</v>
      </c>
      <c r="L35" s="7"/>
    </row>
    <row r="36" spans="3:13" s="9" customFormat="1" x14ac:dyDescent="0.25">
      <c r="C36" s="17" t="s">
        <v>15</v>
      </c>
      <c r="D36" s="24">
        <v>0</v>
      </c>
      <c r="E36" s="24">
        <v>1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">
        <f t="shared" si="21"/>
        <v>1</v>
      </c>
      <c r="L36" s="7"/>
    </row>
    <row r="37" spans="3:13" s="9" customFormat="1" x14ac:dyDescent="0.25">
      <c r="C37" s="17" t="s">
        <v>16</v>
      </c>
      <c r="D37" s="24">
        <v>0</v>
      </c>
      <c r="E37" s="24">
        <v>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">
        <f t="shared" si="21"/>
        <v>1</v>
      </c>
      <c r="L37" s="7"/>
    </row>
    <row r="38" spans="3:13" s="9" customFormat="1" x14ac:dyDescent="0.25">
      <c r="C38" s="17" t="s">
        <v>17</v>
      </c>
      <c r="D38" s="24">
        <v>0</v>
      </c>
      <c r="E38" s="24">
        <v>1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9">
        <f t="shared" si="21"/>
        <v>1</v>
      </c>
    </row>
    <row r="39" spans="3:13" s="9" customFormat="1" x14ac:dyDescent="0.25">
      <c r="C39" s="17" t="s">
        <v>18</v>
      </c>
      <c r="D39" s="24">
        <v>0</v>
      </c>
      <c r="E39" s="24">
        <v>0</v>
      </c>
      <c r="F39" s="24">
        <v>0</v>
      </c>
      <c r="G39" s="24">
        <v>0</v>
      </c>
      <c r="H39" s="24">
        <v>1</v>
      </c>
      <c r="I39" s="24">
        <v>0</v>
      </c>
      <c r="J39" s="24">
        <v>0</v>
      </c>
      <c r="K39" s="9">
        <f t="shared" si="21"/>
        <v>1</v>
      </c>
    </row>
    <row r="40" spans="3:13" s="9" customFormat="1" x14ac:dyDescent="0.25">
      <c r="C40" s="17" t="s">
        <v>19</v>
      </c>
      <c r="D40" s="24">
        <v>0</v>
      </c>
      <c r="E40" s="24">
        <v>0</v>
      </c>
      <c r="F40" s="24">
        <v>0</v>
      </c>
      <c r="G40" s="24">
        <v>0</v>
      </c>
      <c r="H40" s="24">
        <v>1</v>
      </c>
      <c r="I40" s="24">
        <v>0</v>
      </c>
      <c r="J40" s="24">
        <v>0</v>
      </c>
      <c r="K40" s="9">
        <f t="shared" si="21"/>
        <v>1</v>
      </c>
      <c r="L40" s="7"/>
      <c r="M40" s="7"/>
    </row>
    <row r="41" spans="3:13" s="9" customFormat="1" x14ac:dyDescent="0.25">
      <c r="C41" s="17" t="s">
        <v>20</v>
      </c>
      <c r="D41" s="24">
        <v>0</v>
      </c>
      <c r="E41" s="25">
        <v>1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9">
        <f t="shared" si="21"/>
        <v>1</v>
      </c>
      <c r="L41" s="8"/>
      <c r="M41" s="11"/>
    </row>
    <row r="42" spans="3:13" s="9" customFormat="1" x14ac:dyDescent="0.25">
      <c r="C42" s="17" t="s">
        <v>21</v>
      </c>
      <c r="D42" s="24">
        <v>0</v>
      </c>
      <c r="E42" s="25">
        <v>0</v>
      </c>
      <c r="F42" s="25">
        <v>0</v>
      </c>
      <c r="G42" s="25">
        <v>0</v>
      </c>
      <c r="H42" s="25">
        <v>1</v>
      </c>
      <c r="I42" s="25">
        <v>0</v>
      </c>
      <c r="J42" s="25">
        <v>0</v>
      </c>
      <c r="K42" s="9">
        <f t="shared" si="21"/>
        <v>1</v>
      </c>
      <c r="L42" s="8"/>
      <c r="M42" s="11"/>
    </row>
    <row r="43" spans="3:13" s="9" customFormat="1" x14ac:dyDescent="0.25">
      <c r="C43" s="17" t="s">
        <v>22</v>
      </c>
      <c r="D43" s="24">
        <v>0</v>
      </c>
      <c r="E43" s="25">
        <v>0</v>
      </c>
      <c r="F43" s="25">
        <v>0</v>
      </c>
      <c r="G43" s="25">
        <v>0</v>
      </c>
      <c r="H43" s="25">
        <v>1</v>
      </c>
      <c r="I43" s="25">
        <v>0</v>
      </c>
      <c r="J43" s="25">
        <v>0</v>
      </c>
      <c r="K43" s="9">
        <f t="shared" si="21"/>
        <v>1</v>
      </c>
      <c r="L43" s="8"/>
      <c r="M43" s="11"/>
    </row>
    <row r="44" spans="3:13" s="9" customFormat="1" x14ac:dyDescent="0.25">
      <c r="C44" s="17" t="s">
        <v>23</v>
      </c>
      <c r="D44" s="24">
        <v>0</v>
      </c>
      <c r="E44" s="25">
        <v>0</v>
      </c>
      <c r="F44" s="25">
        <v>0</v>
      </c>
      <c r="G44" s="25">
        <v>0</v>
      </c>
      <c r="H44" s="25">
        <v>1</v>
      </c>
      <c r="I44" s="25">
        <v>0</v>
      </c>
      <c r="J44" s="25">
        <v>0</v>
      </c>
      <c r="K44" s="9">
        <f t="shared" si="21"/>
        <v>1</v>
      </c>
      <c r="L44" s="8"/>
      <c r="M44" s="11"/>
    </row>
    <row r="45" spans="3:13" s="9" customFormat="1" x14ac:dyDescent="0.25">
      <c r="C45" s="17" t="s">
        <v>24</v>
      </c>
      <c r="D45" s="24">
        <v>0</v>
      </c>
      <c r="E45" s="25">
        <v>0</v>
      </c>
      <c r="F45" s="25">
        <v>0</v>
      </c>
      <c r="G45" s="25">
        <v>0</v>
      </c>
      <c r="H45" s="25">
        <v>1</v>
      </c>
      <c r="I45" s="25">
        <v>0</v>
      </c>
      <c r="J45" s="25">
        <v>0</v>
      </c>
      <c r="K45" s="9">
        <f t="shared" si="21"/>
        <v>1</v>
      </c>
      <c r="L45" s="8"/>
      <c r="M45" s="11"/>
    </row>
    <row r="46" spans="3:13" s="9" customFormat="1" x14ac:dyDescent="0.25">
      <c r="C46" s="17" t="s">
        <v>25</v>
      </c>
      <c r="D46" s="24">
        <v>0</v>
      </c>
      <c r="E46" s="25">
        <v>0</v>
      </c>
      <c r="F46" s="25">
        <v>0</v>
      </c>
      <c r="G46" s="25">
        <v>0</v>
      </c>
      <c r="H46" s="25">
        <v>1</v>
      </c>
      <c r="I46" s="25">
        <v>0</v>
      </c>
      <c r="J46" s="25">
        <v>0</v>
      </c>
      <c r="K46" s="9">
        <f t="shared" si="21"/>
        <v>1</v>
      </c>
      <c r="L46" s="8"/>
      <c r="M46" s="11"/>
    </row>
    <row r="47" spans="3:13" s="9" customFormat="1" x14ac:dyDescent="0.25">
      <c r="C47" s="17" t="s">
        <v>26</v>
      </c>
      <c r="D47" s="24">
        <v>0</v>
      </c>
      <c r="E47" s="25">
        <v>0</v>
      </c>
      <c r="F47" s="25">
        <v>0</v>
      </c>
      <c r="G47" s="25">
        <v>0</v>
      </c>
      <c r="H47" s="25">
        <v>1</v>
      </c>
      <c r="I47" s="25">
        <v>0</v>
      </c>
      <c r="J47" s="25">
        <v>0</v>
      </c>
      <c r="K47" s="9">
        <f t="shared" si="21"/>
        <v>1</v>
      </c>
      <c r="L47" s="8"/>
      <c r="M47" s="11"/>
    </row>
    <row r="48" spans="3:13" s="9" customFormat="1" x14ac:dyDescent="0.25">
      <c r="C48" s="17" t="s">
        <v>27</v>
      </c>
      <c r="D48" s="24">
        <v>0</v>
      </c>
      <c r="E48" s="25">
        <v>0</v>
      </c>
      <c r="F48" s="25">
        <v>0</v>
      </c>
      <c r="G48" s="25">
        <v>0</v>
      </c>
      <c r="H48" s="25">
        <v>1</v>
      </c>
      <c r="I48" s="25">
        <v>0</v>
      </c>
      <c r="J48" s="25">
        <v>0</v>
      </c>
      <c r="K48" s="9">
        <f t="shared" si="21"/>
        <v>1</v>
      </c>
      <c r="L48" s="8"/>
      <c r="M48" s="11"/>
    </row>
    <row r="49" spans="1:13" s="9" customFormat="1" x14ac:dyDescent="0.25">
      <c r="C49" s="17" t="s">
        <v>28</v>
      </c>
      <c r="D49" s="24">
        <v>0</v>
      </c>
      <c r="E49" s="25">
        <v>0</v>
      </c>
      <c r="F49" s="25">
        <v>0</v>
      </c>
      <c r="G49" s="25">
        <v>0</v>
      </c>
      <c r="H49" s="25">
        <v>1</v>
      </c>
      <c r="I49" s="25">
        <v>0</v>
      </c>
      <c r="J49" s="25">
        <v>0</v>
      </c>
      <c r="K49" s="9">
        <f t="shared" si="21"/>
        <v>1</v>
      </c>
      <c r="L49" s="8"/>
      <c r="M49" s="11"/>
    </row>
    <row r="50" spans="1:13" s="9" customFormat="1" x14ac:dyDescent="0.25">
      <c r="C50" s="17" t="s">
        <v>29</v>
      </c>
      <c r="D50" s="24">
        <v>0</v>
      </c>
      <c r="E50" s="25">
        <v>0</v>
      </c>
      <c r="F50" s="25">
        <v>0</v>
      </c>
      <c r="G50" s="25">
        <v>0</v>
      </c>
      <c r="H50" s="25">
        <v>1</v>
      </c>
      <c r="I50" s="25">
        <v>0</v>
      </c>
      <c r="J50" s="25">
        <v>0</v>
      </c>
      <c r="K50" s="9">
        <f t="shared" si="21"/>
        <v>1</v>
      </c>
      <c r="L50" s="8"/>
      <c r="M50" s="11"/>
    </row>
    <row r="51" spans="1:13" s="9" customFormat="1" x14ac:dyDescent="0.25">
      <c r="C51" s="17" t="s">
        <v>30</v>
      </c>
      <c r="D51" s="24">
        <v>0</v>
      </c>
      <c r="E51" s="25">
        <v>0</v>
      </c>
      <c r="F51" s="25">
        <v>0</v>
      </c>
      <c r="G51" s="25">
        <v>0</v>
      </c>
      <c r="H51" s="25">
        <v>1</v>
      </c>
      <c r="I51" s="25">
        <v>0</v>
      </c>
      <c r="J51" s="25">
        <v>0</v>
      </c>
      <c r="K51" s="9">
        <f t="shared" si="21"/>
        <v>1</v>
      </c>
      <c r="L51" s="8"/>
      <c r="M51" s="11"/>
    </row>
    <row r="52" spans="1:13" s="9" customFormat="1" x14ac:dyDescent="0.25">
      <c r="C52" s="17" t="s">
        <v>31</v>
      </c>
      <c r="D52" s="24">
        <v>0</v>
      </c>
      <c r="E52" s="25">
        <v>0</v>
      </c>
      <c r="F52" s="25">
        <v>0</v>
      </c>
      <c r="G52" s="25">
        <v>0</v>
      </c>
      <c r="H52" s="25">
        <v>1</v>
      </c>
      <c r="I52" s="25">
        <v>0</v>
      </c>
      <c r="J52" s="25">
        <v>0</v>
      </c>
      <c r="K52" s="9">
        <f t="shared" si="21"/>
        <v>1</v>
      </c>
      <c r="L52" s="8"/>
      <c r="M52" s="11"/>
    </row>
    <row r="53" spans="1:13" s="9" customFormat="1" x14ac:dyDescent="0.25">
      <c r="C53" s="9" t="s">
        <v>39</v>
      </c>
      <c r="D53" s="7">
        <f>SUM(D33:D52)</f>
        <v>0</v>
      </c>
      <c r="E53" s="7">
        <f t="shared" ref="E53:J53" si="22">SUM(E33:E52)</f>
        <v>6</v>
      </c>
      <c r="F53" s="7">
        <f t="shared" si="22"/>
        <v>0</v>
      </c>
      <c r="G53" s="7">
        <f t="shared" si="22"/>
        <v>0</v>
      </c>
      <c r="H53" s="7">
        <f t="shared" si="22"/>
        <v>13</v>
      </c>
      <c r="I53" s="7">
        <f t="shared" si="22"/>
        <v>1</v>
      </c>
      <c r="J53" s="7">
        <f t="shared" si="22"/>
        <v>0</v>
      </c>
      <c r="K53" s="8"/>
      <c r="L53" s="8"/>
      <c r="M53" s="11"/>
    </row>
    <row r="54" spans="1:13" s="9" customFormat="1" x14ac:dyDescent="0.25">
      <c r="C54" s="9" t="s">
        <v>41</v>
      </c>
      <c r="D54" s="7">
        <f t="shared" ref="D54:J54" si="23">D31*D26</f>
        <v>0</v>
      </c>
      <c r="E54" s="7">
        <f t="shared" si="23"/>
        <v>10</v>
      </c>
      <c r="F54" s="7">
        <f t="shared" si="23"/>
        <v>0</v>
      </c>
      <c r="G54" s="7">
        <f t="shared" si="23"/>
        <v>0</v>
      </c>
      <c r="H54" s="7">
        <f t="shared" si="23"/>
        <v>20</v>
      </c>
      <c r="I54" s="7">
        <f t="shared" si="23"/>
        <v>5</v>
      </c>
      <c r="J54" s="7">
        <f t="shared" si="23"/>
        <v>0</v>
      </c>
      <c r="K54" s="8"/>
      <c r="L54" s="8"/>
      <c r="M54" s="11"/>
    </row>
    <row r="55" spans="1:13" s="9" customFormat="1" x14ac:dyDescent="0.25">
      <c r="C55" s="18" t="s">
        <v>42</v>
      </c>
      <c r="D55" s="8">
        <f>SUM(D33:D42)</f>
        <v>0</v>
      </c>
      <c r="E55" s="8">
        <f>SUM(E33,E43:E45,E47:E52)</f>
        <v>0</v>
      </c>
      <c r="F55" s="8">
        <f>SUM(F33:F42)</f>
        <v>0</v>
      </c>
      <c r="G55" s="8">
        <f>SUM(G33:G38,G45:G49,G51:G52)</f>
        <v>0</v>
      </c>
      <c r="H55" s="8">
        <v>0</v>
      </c>
      <c r="I55" s="8">
        <f>SUM(I38:I52)</f>
        <v>0</v>
      </c>
      <c r="J55" s="8">
        <f>SUM(J34,J36)</f>
        <v>0</v>
      </c>
      <c r="L55" s="8"/>
      <c r="M55" s="11"/>
    </row>
    <row r="56" spans="1:13" s="9" customFormat="1" x14ac:dyDescent="0.25">
      <c r="C56" s="7"/>
      <c r="D56" s="8"/>
      <c r="E56" s="8"/>
      <c r="F56" s="8"/>
      <c r="G56" s="8"/>
      <c r="H56" s="8"/>
      <c r="I56" s="8"/>
      <c r="J56" s="8"/>
      <c r="L56" s="8"/>
      <c r="M56" s="11"/>
    </row>
    <row r="57" spans="1:13" s="9" customFormat="1" x14ac:dyDescent="0.25">
      <c r="C57" s="7"/>
      <c r="D57" s="8"/>
      <c r="E57" s="8"/>
      <c r="F57" s="8"/>
      <c r="G57" s="8"/>
      <c r="H57" s="8"/>
      <c r="I57" s="8"/>
      <c r="J57" s="8"/>
      <c r="L57" s="8"/>
      <c r="M57" s="11"/>
    </row>
    <row r="58" spans="1:13" s="9" customFormat="1" x14ac:dyDescent="0.25">
      <c r="C58" s="7"/>
      <c r="D58" s="8"/>
      <c r="E58" s="8"/>
      <c r="F58" s="8"/>
      <c r="G58" s="8"/>
      <c r="H58" s="8"/>
      <c r="I58" s="8"/>
      <c r="J58" s="8"/>
      <c r="L58" s="8"/>
      <c r="M58" s="11"/>
    </row>
    <row r="59" spans="1:13" s="9" customFormat="1" x14ac:dyDescent="0.25">
      <c r="C59" s="7"/>
      <c r="D59" s="8"/>
      <c r="E59" s="8"/>
      <c r="F59" s="8"/>
      <c r="G59" s="8"/>
      <c r="H59" s="8"/>
      <c r="I59" s="8"/>
      <c r="J59" s="8"/>
      <c r="L59" s="8"/>
      <c r="M59" s="11"/>
    </row>
    <row r="60" spans="1:13" s="9" customFormat="1" x14ac:dyDescent="0.25">
      <c r="C60" s="7"/>
      <c r="D60" s="8"/>
      <c r="E60" s="8"/>
      <c r="F60" s="8"/>
      <c r="G60" s="8"/>
      <c r="H60" s="8"/>
      <c r="I60" s="8"/>
      <c r="J60" s="8"/>
      <c r="L60" s="8"/>
      <c r="M60" s="11"/>
    </row>
    <row r="61" spans="1:13" s="9" customFormat="1" x14ac:dyDescent="0.25"/>
    <row r="62" spans="1:13" s="9" customFormat="1" x14ac:dyDescent="0.25">
      <c r="C62" s="7"/>
      <c r="D62" s="12"/>
      <c r="E62" s="12"/>
      <c r="F62" s="12"/>
      <c r="G62" s="12"/>
      <c r="H62" s="12"/>
      <c r="I62" s="12"/>
      <c r="J62" s="12"/>
    </row>
    <row r="63" spans="1:13" s="9" customFormat="1" x14ac:dyDescent="0.25">
      <c r="A63" s="13"/>
      <c r="B63" s="13"/>
      <c r="D63" s="14"/>
    </row>
    <row r="64" spans="1:13" s="9" customFormat="1" x14ac:dyDescent="0.25">
      <c r="D64" s="7"/>
      <c r="E64" s="7"/>
      <c r="F64" s="7"/>
      <c r="G64" s="7"/>
      <c r="H64" s="7"/>
      <c r="I64" s="7"/>
      <c r="J64" s="7"/>
    </row>
    <row r="65" spans="3:10" s="9" customFormat="1" x14ac:dyDescent="0.25">
      <c r="C65" s="7"/>
      <c r="D65" s="8"/>
      <c r="E65" s="8"/>
      <c r="F65" s="8"/>
      <c r="G65" s="8"/>
      <c r="H65" s="8"/>
      <c r="I65" s="8"/>
      <c r="J65" s="8"/>
    </row>
    <row r="66" spans="3:10" s="9" customFormat="1" x14ac:dyDescent="0.25">
      <c r="C66" s="7"/>
      <c r="D66" s="8"/>
      <c r="E66" s="8"/>
      <c r="F66" s="8"/>
      <c r="G66" s="8"/>
      <c r="H66" s="8"/>
      <c r="I66" s="8"/>
      <c r="J66" s="8"/>
    </row>
    <row r="67" spans="3:10" s="9" customFormat="1" x14ac:dyDescent="0.25">
      <c r="C67" s="7"/>
      <c r="D67" s="8"/>
      <c r="E67" s="8"/>
      <c r="F67" s="8"/>
      <c r="G67" s="8"/>
      <c r="H67" s="8"/>
      <c r="I67" s="8"/>
      <c r="J67" s="8"/>
    </row>
    <row r="68" spans="3:10" s="9" customFormat="1" x14ac:dyDescent="0.25">
      <c r="C68" s="7"/>
      <c r="D68" s="8"/>
      <c r="E68" s="8"/>
      <c r="F68" s="8"/>
      <c r="G68" s="8"/>
      <c r="H68" s="8"/>
      <c r="I68" s="8"/>
      <c r="J68" s="8"/>
    </row>
    <row r="69" spans="3:10" s="9" customFormat="1" x14ac:dyDescent="0.25">
      <c r="C69" s="7"/>
      <c r="D69" s="8"/>
      <c r="E69" s="8"/>
      <c r="F69" s="8"/>
      <c r="G69" s="8"/>
      <c r="H69" s="8"/>
      <c r="I69" s="8"/>
      <c r="J69" s="8"/>
    </row>
    <row r="70" spans="3:10" s="9" customFormat="1" x14ac:dyDescent="0.25">
      <c r="C70" s="7"/>
      <c r="D70" s="8"/>
      <c r="E70" s="8"/>
      <c r="F70" s="8"/>
      <c r="G70" s="8"/>
      <c r="H70" s="8"/>
      <c r="I70" s="8"/>
      <c r="J70" s="8"/>
    </row>
    <row r="71" spans="3:10" s="9" customFormat="1" x14ac:dyDescent="0.25">
      <c r="C71" s="7"/>
      <c r="D71" s="8"/>
      <c r="E71" s="8"/>
      <c r="F71" s="8"/>
      <c r="G71" s="8"/>
      <c r="H71" s="8"/>
      <c r="I71" s="8"/>
      <c r="J71" s="8"/>
    </row>
    <row r="72" spans="3:10" s="9" customFormat="1" x14ac:dyDescent="0.25">
      <c r="C72" s="7"/>
      <c r="D72" s="8"/>
      <c r="E72" s="8"/>
      <c r="F72" s="8"/>
      <c r="G72" s="8"/>
      <c r="H72" s="8"/>
      <c r="I72" s="8"/>
      <c r="J72" s="8"/>
    </row>
    <row r="73" spans="3:10" s="9" customFormat="1" x14ac:dyDescent="0.25">
      <c r="C73" s="7"/>
      <c r="D73" s="8"/>
      <c r="E73" s="8"/>
      <c r="F73" s="8"/>
      <c r="G73" s="8"/>
      <c r="H73" s="8"/>
      <c r="I73" s="8"/>
      <c r="J73" s="8"/>
    </row>
    <row r="74" spans="3:10" s="9" customFormat="1" x14ac:dyDescent="0.25">
      <c r="C74" s="7"/>
      <c r="D74" s="8"/>
      <c r="E74" s="8"/>
      <c r="F74" s="8"/>
      <c r="G74" s="8"/>
      <c r="H74" s="8"/>
      <c r="I74" s="8"/>
      <c r="J74" s="8"/>
    </row>
    <row r="75" spans="3:10" s="9" customFormat="1" x14ac:dyDescent="0.25">
      <c r="C75" s="7"/>
      <c r="D75" s="8"/>
      <c r="E75" s="8"/>
      <c r="F75" s="8"/>
      <c r="G75" s="8"/>
      <c r="H75" s="8"/>
      <c r="I75" s="8"/>
      <c r="J75" s="8"/>
    </row>
    <row r="76" spans="3:10" s="9" customFormat="1" x14ac:dyDescent="0.25">
      <c r="C76" s="7"/>
      <c r="D76" s="8"/>
      <c r="E76" s="8"/>
      <c r="F76" s="8"/>
      <c r="G76" s="8"/>
      <c r="H76" s="8"/>
      <c r="I76" s="8"/>
      <c r="J76" s="8"/>
    </row>
    <row r="77" spans="3:10" s="9" customFormat="1" x14ac:dyDescent="0.25">
      <c r="C77" s="7"/>
      <c r="D77" s="8"/>
      <c r="E77" s="8"/>
      <c r="F77" s="8"/>
      <c r="G77" s="8"/>
      <c r="H77" s="8"/>
      <c r="I77" s="8"/>
      <c r="J77" s="8"/>
    </row>
    <row r="78" spans="3:10" s="9" customFormat="1" x14ac:dyDescent="0.25">
      <c r="C78" s="7"/>
      <c r="D78" s="8"/>
      <c r="E78" s="8"/>
      <c r="F78" s="8"/>
      <c r="G78" s="8"/>
      <c r="H78" s="8"/>
      <c r="I78" s="8"/>
      <c r="J78" s="8"/>
    </row>
    <row r="79" spans="3:10" s="9" customFormat="1" x14ac:dyDescent="0.25">
      <c r="C79" s="7"/>
      <c r="D79" s="8"/>
      <c r="E79" s="8"/>
      <c r="F79" s="8"/>
      <c r="G79" s="8"/>
      <c r="H79" s="8"/>
      <c r="I79" s="8"/>
      <c r="J79" s="8"/>
    </row>
    <row r="80" spans="3:10" s="9" customFormat="1" x14ac:dyDescent="0.25">
      <c r="C80" s="7"/>
      <c r="D80" s="8"/>
      <c r="E80" s="8"/>
      <c r="F80" s="8"/>
      <c r="G80" s="8"/>
      <c r="H80" s="8"/>
      <c r="I80" s="8"/>
      <c r="J80" s="8"/>
    </row>
    <row r="81" spans="1:10" s="9" customFormat="1" x14ac:dyDescent="0.25">
      <c r="C81" s="7"/>
      <c r="D81" s="8"/>
      <c r="E81" s="8"/>
      <c r="F81" s="8"/>
      <c r="G81" s="8"/>
      <c r="H81" s="8"/>
      <c r="I81" s="8"/>
      <c r="J81" s="8"/>
    </row>
    <row r="82" spans="1:10" s="9" customFormat="1" x14ac:dyDescent="0.25">
      <c r="C82" s="7"/>
      <c r="D82" s="8"/>
      <c r="E82" s="8"/>
      <c r="F82" s="8"/>
      <c r="G82" s="8"/>
      <c r="H82" s="8"/>
      <c r="I82" s="8"/>
      <c r="J82" s="8"/>
    </row>
    <row r="83" spans="1:10" s="9" customFormat="1" x14ac:dyDescent="0.25">
      <c r="C83" s="7"/>
      <c r="D83" s="8"/>
      <c r="E83" s="8"/>
      <c r="F83" s="8"/>
      <c r="G83" s="8"/>
      <c r="H83" s="8"/>
      <c r="I83" s="8"/>
      <c r="J83" s="8"/>
    </row>
    <row r="84" spans="1:10" s="9" customFormat="1" x14ac:dyDescent="0.25">
      <c r="C84" s="7"/>
      <c r="D84" s="8"/>
      <c r="E84" s="8"/>
      <c r="F84" s="8"/>
      <c r="G84" s="8"/>
      <c r="H84" s="8"/>
      <c r="I84" s="8"/>
      <c r="J84" s="8"/>
    </row>
    <row r="85" spans="1:10" s="9" customFormat="1" x14ac:dyDescent="0.25"/>
    <row r="86" spans="1:10" s="9" customFormat="1" x14ac:dyDescent="0.25">
      <c r="A86" s="15"/>
      <c r="B86" s="15"/>
      <c r="C86" s="7"/>
    </row>
    <row r="87" spans="1:10" s="9" customFormat="1" x14ac:dyDescent="0.25"/>
    <row r="88" spans="1:10" s="9" customFormat="1" x14ac:dyDescent="0.25"/>
    <row r="89" spans="1:10" s="9" customFormat="1" x14ac:dyDescent="0.25"/>
    <row r="90" spans="1:10" s="9" customFormat="1" x14ac:dyDescent="0.25"/>
    <row r="91" spans="1:10" s="9" customFormat="1" x14ac:dyDescent="0.25"/>
    <row r="92" spans="1:10" s="9" customFormat="1" x14ac:dyDescent="0.25"/>
    <row r="93" spans="1:10" s="9" customFormat="1" x14ac:dyDescent="0.25"/>
    <row r="94" spans="1:10" s="9" customFormat="1" x14ac:dyDescent="0.25"/>
    <row r="95" spans="1:10" s="9" customFormat="1" x14ac:dyDescent="0.25"/>
    <row r="96" spans="1:10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2123" spans="5:5" x14ac:dyDescent="0.25">
      <c r="E2123" s="19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D Camm</dc:creator>
  <cp:lastModifiedBy>Windows User</cp:lastModifiedBy>
  <dcterms:created xsi:type="dcterms:W3CDTF">2009-11-17T15:27:18Z</dcterms:created>
  <dcterms:modified xsi:type="dcterms:W3CDTF">2014-08-17T20:17:30Z</dcterms:modified>
</cp:coreProperties>
</file>